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동위원소,마약\재입찰 자료(2020.08.18)\1. 마약- 입찰공고(2020)\2. 부천병원\"/>
    </mc:Choice>
  </mc:AlternateContent>
  <bookViews>
    <workbookView xWindow="0" yWindow="0" windowWidth="24000" windowHeight="10305"/>
  </bookViews>
  <sheets>
    <sheet name="마약" sheetId="1" r:id="rId1"/>
  </sheets>
  <definedNames>
    <definedName name="_xlnm.Print_Area" localSheetId="0">마약!$A$1:$K$50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 l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50" i="1" l="1"/>
</calcChain>
</file>

<file path=xl/sharedStrings.xml><?xml version="1.0" encoding="utf-8"?>
<sst xmlns="http://schemas.openxmlformats.org/spreadsheetml/2006/main" count="243" uniqueCount="168">
  <si>
    <t>제조회사</t>
  </si>
  <si>
    <t>vial</t>
  </si>
  <si>
    <t>cap</t>
  </si>
  <si>
    <t>품목명</t>
    <phoneticPr fontId="1" type="noConversion"/>
  </si>
  <si>
    <t>순번</t>
    <phoneticPr fontId="1" type="noConversion"/>
  </si>
  <si>
    <t>보험등재코드</t>
    <phoneticPr fontId="1" type="noConversion"/>
  </si>
  <si>
    <t>비씨염산페치딘주사액 50mg/1ml</t>
  </si>
  <si>
    <t>제일페티딘염산염주사액 25mg/0.5ml</t>
  </si>
  <si>
    <t>비씨모르핀황산염수화물주사 30mg/2ml</t>
  </si>
  <si>
    <t>비씨모르핀황산염수화물주 5mg/5ml</t>
  </si>
  <si>
    <t>옥시넘주사 10mg/1ml</t>
  </si>
  <si>
    <t>옥시넘주사 20mg/2ml</t>
  </si>
  <si>
    <t>울티안주 1mg</t>
  </si>
  <si>
    <t>울티안주 5mg</t>
  </si>
  <si>
    <t>듀로제식디트랜스패취 12mcg/h</t>
  </si>
  <si>
    <t>듀로제식디트랜스패취 100mcg/h</t>
  </si>
  <si>
    <t>듀로제식디트랜스패취 25mcg/h</t>
  </si>
  <si>
    <t>듀로제식디트랜스패취 50mcg/h</t>
  </si>
  <si>
    <t>구주인산코데인정 20mg</t>
  </si>
  <si>
    <t>펜토라박칼정 200mcg</t>
  </si>
  <si>
    <t>저니스타서방정 4mg</t>
  </si>
  <si>
    <t>저니스타서방정 8mg</t>
  </si>
  <si>
    <t>저니스타아이알정 2mg</t>
  </si>
  <si>
    <t>아이알코돈정 5mg</t>
  </si>
  <si>
    <t>아이알코돈정 10mg</t>
  </si>
  <si>
    <t>엠에스알서방정 10mg</t>
  </si>
  <si>
    <t>엠에스알서방정 30mg</t>
  </si>
  <si>
    <t>마이폴캡슐</t>
  </si>
  <si>
    <t xml:space="preserve">타진서방정 10/5mg  </t>
  </si>
  <si>
    <t xml:space="preserve">타진서방정 20/10mg  </t>
  </si>
  <si>
    <t xml:space="preserve">타진서방정 40/20mg  </t>
  </si>
  <si>
    <t>제일제약(주)</t>
  </si>
  <si>
    <t>한림제약(주)</t>
  </si>
  <si>
    <t>한국먼디파마(유)</t>
  </si>
  <si>
    <t>한국얀센(주)</t>
  </si>
  <si>
    <t>구주제약(주)</t>
  </si>
  <si>
    <t>한독테바(주)</t>
  </si>
  <si>
    <t>하나제약(주)</t>
  </si>
  <si>
    <t>유니메드제약(주)</t>
  </si>
  <si>
    <t>성원애드콕제약(주)</t>
  </si>
  <si>
    <t>amp</t>
  </si>
  <si>
    <t>ea</t>
  </si>
  <si>
    <t>tab</t>
  </si>
  <si>
    <t>(주) 비씨월드제약</t>
  </si>
  <si>
    <t>하이몰주 20mg/2ml</t>
  </si>
  <si>
    <t>펜토라박칼정 400mcg</t>
  </si>
  <si>
    <t>할인율</t>
    <phoneticPr fontId="1" type="noConversion"/>
  </si>
  <si>
    <t>기준단위</t>
    <phoneticPr fontId="1" type="noConversion"/>
  </si>
  <si>
    <t>입찰예정수량(월평균)</t>
    <phoneticPr fontId="1" type="noConversion"/>
  </si>
  <si>
    <t>상한가</t>
    <phoneticPr fontId="1" type="noConversion"/>
  </si>
  <si>
    <t>입찰가격(단위당)</t>
    <phoneticPr fontId="1" type="noConversion"/>
  </si>
  <si>
    <t>ABCFENT1V</t>
  </si>
  <si>
    <t>ADM</t>
  </si>
  <si>
    <t>ADM25</t>
  </si>
  <si>
    <t>AMORP20</t>
  </si>
  <si>
    <t>AMORP30</t>
  </si>
  <si>
    <t>AMORP5</t>
  </si>
  <si>
    <t>AOXCD1</t>
  </si>
  <si>
    <t>AOXCD2</t>
  </si>
  <si>
    <t>AULTIAN1</t>
  </si>
  <si>
    <t>AULTIAN5</t>
  </si>
  <si>
    <t>OFENP1</t>
  </si>
  <si>
    <t>OFENP10</t>
  </si>
  <si>
    <t>OFENP2</t>
  </si>
  <si>
    <t>OFENP5</t>
  </si>
  <si>
    <t>TCODEN</t>
  </si>
  <si>
    <t>TFENTO2</t>
  </si>
  <si>
    <t>TFENTO4</t>
  </si>
  <si>
    <t>THMOR4</t>
  </si>
  <si>
    <t>THMOR8</t>
  </si>
  <si>
    <t>THMORIR</t>
  </si>
  <si>
    <t>TIRCOD</t>
  </si>
  <si>
    <t>TIRCOD10</t>
  </si>
  <si>
    <t>TMSR10</t>
  </si>
  <si>
    <t>TMSR30</t>
  </si>
  <si>
    <t>TMYPRO</t>
  </si>
  <si>
    <t>TTAGIN1</t>
  </si>
  <si>
    <t>TTAGIN2</t>
  </si>
  <si>
    <t>TTAGIN4</t>
  </si>
  <si>
    <t>품목코드(기관용)</t>
    <phoneticPr fontId="1" type="noConversion"/>
  </si>
  <si>
    <t>ABCFENT5V</t>
  </si>
  <si>
    <t>ADILID2</t>
  </si>
  <si>
    <t>AMORP15</t>
  </si>
  <si>
    <t>AULTIAN2</t>
  </si>
  <si>
    <t>TABSTRA1</t>
  </si>
  <si>
    <t>TABSTRA2</t>
  </si>
  <si>
    <t>TABSTRA4</t>
  </si>
  <si>
    <t>TFEN2</t>
  </si>
  <si>
    <t>TFEN4</t>
  </si>
  <si>
    <t>THYCOD5</t>
  </si>
  <si>
    <t>TNUCYN10</t>
  </si>
  <si>
    <t>TNUCYN5</t>
  </si>
  <si>
    <t>TNUCYNIR5</t>
  </si>
  <si>
    <t>TOXCD1</t>
  </si>
  <si>
    <t>TOXCD2</t>
  </si>
  <si>
    <t>TOXCD4</t>
  </si>
  <si>
    <t>TOXCD8</t>
  </si>
  <si>
    <t>TTAGIN05</t>
  </si>
  <si>
    <t>비씨펜타닐시트르산염주사 500mcg/10ml/vial</t>
  </si>
  <si>
    <t>딜리드주 2mg/1ml</t>
  </si>
  <si>
    <t>비씨모르핀황산염수화물주 15mg/1ml</t>
  </si>
  <si>
    <t>울티안주 2mg</t>
  </si>
  <si>
    <t>앱스트랄설하정 100mcg</t>
  </si>
  <si>
    <t>앱스트랄설하정 200mcg</t>
  </si>
  <si>
    <t>앱스트랄설하정 400mcg</t>
  </si>
  <si>
    <t>액틱구강정 200mcg</t>
  </si>
  <si>
    <t>액틱구강정 400mcg</t>
  </si>
  <si>
    <t>하이코돈정 5mg</t>
  </si>
  <si>
    <t>뉴신타서방정 100mg</t>
  </si>
  <si>
    <t>뉴신타서방정 50mg</t>
  </si>
  <si>
    <t>뉴신타아이알정 50mg</t>
  </si>
  <si>
    <t>옥시콘틴서방정 10mg</t>
  </si>
  <si>
    <t>옥시콘틴서방정 20mg</t>
  </si>
  <si>
    <t>옥시콘틴서방정 40mg</t>
  </si>
  <si>
    <t>옥시콘틴서방정 80mg</t>
  </si>
  <si>
    <t xml:space="preserve">타진서방정 5/2.5mg  </t>
  </si>
  <si>
    <t>한국메나리니</t>
  </si>
  <si>
    <t>현대약품(주)</t>
  </si>
  <si>
    <t>총 입찰액(연간)</t>
    <phoneticPr fontId="1" type="noConversion"/>
  </si>
  <si>
    <t>653102471</t>
    <phoneticPr fontId="1" type="noConversion"/>
  </si>
  <si>
    <t>653102381</t>
    <phoneticPr fontId="1" type="noConversion"/>
  </si>
  <si>
    <t>657800411</t>
    <phoneticPr fontId="1" type="noConversion"/>
  </si>
  <si>
    <t>653100771</t>
    <phoneticPr fontId="1" type="noConversion"/>
  </si>
  <si>
    <t>650500481</t>
    <phoneticPr fontId="1" type="noConversion"/>
  </si>
  <si>
    <t>653101941</t>
    <phoneticPr fontId="1" type="noConversion"/>
  </si>
  <si>
    <t>653101681</t>
    <phoneticPr fontId="1" type="noConversion"/>
  </si>
  <si>
    <t>653102591</t>
    <phoneticPr fontId="1" type="noConversion"/>
  </si>
  <si>
    <t>653100841</t>
    <phoneticPr fontId="1" type="noConversion"/>
  </si>
  <si>
    <t>678000171</t>
    <phoneticPr fontId="1" type="noConversion"/>
  </si>
  <si>
    <t>678000201</t>
    <phoneticPr fontId="1" type="noConversion"/>
  </si>
  <si>
    <t>645305031</t>
    <phoneticPr fontId="1" type="noConversion"/>
  </si>
  <si>
    <t>645305041</t>
    <phoneticPr fontId="1" type="noConversion"/>
  </si>
  <si>
    <t>645305051</t>
    <phoneticPr fontId="1" type="noConversion"/>
  </si>
  <si>
    <t>646900090</t>
    <phoneticPr fontId="1" type="noConversion"/>
  </si>
  <si>
    <t>646901010</t>
    <phoneticPr fontId="1" type="noConversion"/>
  </si>
  <si>
    <t>646900100</t>
    <phoneticPr fontId="1" type="noConversion"/>
  </si>
  <si>
    <t>646900110</t>
    <phoneticPr fontId="1" type="noConversion"/>
  </si>
  <si>
    <t>674900480</t>
    <phoneticPr fontId="1" type="noConversion"/>
  </si>
  <si>
    <t>674900490</t>
    <phoneticPr fontId="1" type="noConversion"/>
  </si>
  <si>
    <t>674900510</t>
    <phoneticPr fontId="1" type="noConversion"/>
  </si>
  <si>
    <t>669800390</t>
    <phoneticPr fontId="1" type="noConversion"/>
  </si>
  <si>
    <t>642000770</t>
    <phoneticPr fontId="1" type="noConversion"/>
  </si>
  <si>
    <t>642000780</t>
    <phoneticPr fontId="1" type="noConversion"/>
  </si>
  <si>
    <t>626900400</t>
    <phoneticPr fontId="1" type="noConversion"/>
  </si>
  <si>
    <t>626900410</t>
    <phoneticPr fontId="1" type="noConversion"/>
  </si>
  <si>
    <t>646901470</t>
    <phoneticPr fontId="1" type="noConversion"/>
  </si>
  <si>
    <t>646900630</t>
    <phoneticPr fontId="1" type="noConversion"/>
  </si>
  <si>
    <t>646901550</t>
    <phoneticPr fontId="1" type="noConversion"/>
  </si>
  <si>
    <t>653102610</t>
    <phoneticPr fontId="1" type="noConversion"/>
  </si>
  <si>
    <t>649501370</t>
    <phoneticPr fontId="1" type="noConversion"/>
  </si>
  <si>
    <t>649506120</t>
    <phoneticPr fontId="1" type="noConversion"/>
  </si>
  <si>
    <t>657801450</t>
    <phoneticPr fontId="1" type="noConversion"/>
  </si>
  <si>
    <t>657801460</t>
    <phoneticPr fontId="1" type="noConversion"/>
  </si>
  <si>
    <t>664900120</t>
    <phoneticPr fontId="1" type="noConversion"/>
  </si>
  <si>
    <t>646902120</t>
    <phoneticPr fontId="1" type="noConversion"/>
  </si>
  <si>
    <t>646902110</t>
    <phoneticPr fontId="1" type="noConversion"/>
  </si>
  <si>
    <t>646902230</t>
    <phoneticPr fontId="1" type="noConversion"/>
  </si>
  <si>
    <t>678000090</t>
    <phoneticPr fontId="1" type="noConversion"/>
  </si>
  <si>
    <t>678000100</t>
    <phoneticPr fontId="1" type="noConversion"/>
  </si>
  <si>
    <t>678000110</t>
    <phoneticPr fontId="1" type="noConversion"/>
  </si>
  <si>
    <t>678000160</t>
    <phoneticPr fontId="1" type="noConversion"/>
  </si>
  <si>
    <t>678000220</t>
    <phoneticPr fontId="1" type="noConversion"/>
  </si>
  <si>
    <t>678000180</t>
    <phoneticPr fontId="1" type="noConversion"/>
  </si>
  <si>
    <t>678000190</t>
    <phoneticPr fontId="1" type="noConversion"/>
  </si>
  <si>
    <t>678000210</t>
    <phoneticPr fontId="1" type="noConversion"/>
  </si>
  <si>
    <t>총합계</t>
    <phoneticPr fontId="1" type="noConversion"/>
  </si>
  <si>
    <t>비씨펜타닐시트르산염주사 100mcg/2ml/vial</t>
    <phoneticPr fontId="1" type="noConversion"/>
  </si>
  <si>
    <t>2020년도 순천향대학교 부속 부천병원 마약 재입찰 품목 리스트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</si>
</sst>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KoPub돋움체 Light"/>
      <family val="2"/>
      <charset val="129"/>
    </font>
    <font>
      <sz val="8"/>
      <name val="KoPub돋움체 Light"/>
      <family val="2"/>
      <charset val="129"/>
    </font>
    <font>
      <sz val="11"/>
      <color theme="1"/>
      <name val="KoPub돋움체 Light"/>
      <family val="2"/>
      <charset val="129"/>
    </font>
    <font>
      <sz val="20"/>
      <color theme="1"/>
      <name val="KoPub돋움체 Light"/>
      <family val="3"/>
      <charset val="129"/>
    </font>
    <font>
      <sz val="11"/>
      <color theme="1"/>
      <name val="KoPub돋움체 Light"/>
      <family val="3"/>
      <charset val="129"/>
    </font>
    <font>
      <b/>
      <sz val="12"/>
      <color theme="1"/>
      <name val="KoPub돋움체 Light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3" fontId="4" fillId="0" borderId="3" xfId="0" applyNumberFormat="1" applyFont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176" fontId="4" fillId="0" borderId="0" xfId="1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9" fontId="4" fillId="0" borderId="8" xfId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view="pageBreakPreview" zoomScale="70" zoomScaleNormal="55" zoomScaleSheetLayoutView="70" workbookViewId="0">
      <selection activeCell="E13" sqref="E13"/>
    </sheetView>
  </sheetViews>
  <sheetFormatPr defaultColWidth="9.125" defaultRowHeight="15" x14ac:dyDescent="0.25"/>
  <cols>
    <col min="1" max="1" width="5.25" style="2" bestFit="1" customWidth="1"/>
    <col min="2" max="2" width="20.375" style="2" customWidth="1"/>
    <col min="3" max="3" width="11.75" style="2" bestFit="1" customWidth="1"/>
    <col min="4" max="4" width="40.5" style="1" bestFit="1" customWidth="1"/>
    <col min="5" max="5" width="16.75" style="2" bestFit="1" customWidth="1"/>
    <col min="6" max="6" width="8.5" style="2" bestFit="1" customWidth="1"/>
    <col min="7" max="7" width="8" style="2" bestFit="1" customWidth="1"/>
    <col min="8" max="8" width="18.5" style="2" bestFit="1" customWidth="1"/>
    <col min="9" max="9" width="15" style="1" bestFit="1" customWidth="1"/>
    <col min="10" max="10" width="13.75" style="1" bestFit="1" customWidth="1"/>
    <col min="11" max="11" width="9" style="1" customWidth="1"/>
    <col min="12" max="16384" width="9.125" style="1"/>
  </cols>
  <sheetData>
    <row r="1" spans="1:12" ht="45" customHeight="1" x14ac:dyDescent="0.25">
      <c r="A1" s="23" t="s">
        <v>167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15.75" thickBot="1" x14ac:dyDescent="0.3">
      <c r="D2" s="2"/>
    </row>
    <row r="3" spans="1:12" s="2" customFormat="1" ht="21" customHeight="1" thickBot="1" x14ac:dyDescent="0.3">
      <c r="A3" s="3" t="s">
        <v>4</v>
      </c>
      <c r="B3" s="3" t="s">
        <v>79</v>
      </c>
      <c r="C3" s="3" t="s">
        <v>5</v>
      </c>
      <c r="D3" s="3" t="s">
        <v>3</v>
      </c>
      <c r="E3" s="3" t="s">
        <v>0</v>
      </c>
      <c r="F3" s="3" t="s">
        <v>47</v>
      </c>
      <c r="G3" s="3" t="s">
        <v>49</v>
      </c>
      <c r="H3" s="3" t="s">
        <v>48</v>
      </c>
      <c r="I3" s="3" t="s">
        <v>50</v>
      </c>
      <c r="J3" s="3" t="s">
        <v>118</v>
      </c>
      <c r="K3" s="15" t="s">
        <v>46</v>
      </c>
    </row>
    <row r="4" spans="1:12" ht="21" customHeight="1" thickTop="1" x14ac:dyDescent="0.25">
      <c r="A4" s="4">
        <v>1</v>
      </c>
      <c r="B4" s="4" t="s">
        <v>51</v>
      </c>
      <c r="C4" s="5" t="s">
        <v>119</v>
      </c>
      <c r="D4" s="6" t="s">
        <v>166</v>
      </c>
      <c r="E4" s="4" t="s">
        <v>43</v>
      </c>
      <c r="F4" s="4" t="s">
        <v>1</v>
      </c>
      <c r="G4" s="7">
        <v>2071</v>
      </c>
      <c r="H4" s="7">
        <v>1380.0769230769231</v>
      </c>
      <c r="I4" s="8"/>
      <c r="J4" s="18">
        <f>+H4*I4*12</f>
        <v>0</v>
      </c>
      <c r="K4" s="16">
        <f>ROUNDUP(1-(I4/G4),2)</f>
        <v>1</v>
      </c>
      <c r="L4" s="9"/>
    </row>
    <row r="5" spans="1:12" ht="21" customHeight="1" x14ac:dyDescent="0.25">
      <c r="A5" s="4">
        <v>2</v>
      </c>
      <c r="B5" s="10" t="s">
        <v>80</v>
      </c>
      <c r="C5" s="11" t="s">
        <v>120</v>
      </c>
      <c r="D5" s="12" t="s">
        <v>98</v>
      </c>
      <c r="E5" s="10" t="s">
        <v>43</v>
      </c>
      <c r="F5" s="10" t="s">
        <v>1</v>
      </c>
      <c r="G5" s="13">
        <v>9954</v>
      </c>
      <c r="H5" s="13">
        <v>902.76923076923072</v>
      </c>
      <c r="I5" s="14"/>
      <c r="J5" s="18">
        <f t="shared" ref="J5:J31" si="0">+H5*I5*12</f>
        <v>0</v>
      </c>
      <c r="K5" s="16">
        <f t="shared" ref="K5:K31" si="1">ROUNDUP(1-(I5/G5),2)</f>
        <v>1</v>
      </c>
    </row>
    <row r="6" spans="1:12" ht="21" customHeight="1" x14ac:dyDescent="0.25">
      <c r="A6" s="4">
        <v>3</v>
      </c>
      <c r="B6" s="10" t="s">
        <v>81</v>
      </c>
      <c r="C6" s="11" t="s">
        <v>121</v>
      </c>
      <c r="D6" s="12" t="s">
        <v>99</v>
      </c>
      <c r="E6" s="10" t="s">
        <v>37</v>
      </c>
      <c r="F6" s="10" t="s">
        <v>40</v>
      </c>
      <c r="G6" s="13">
        <v>661</v>
      </c>
      <c r="H6" s="13">
        <v>0</v>
      </c>
      <c r="I6" s="14"/>
      <c r="J6" s="18">
        <f t="shared" si="0"/>
        <v>0</v>
      </c>
      <c r="K6" s="16">
        <f t="shared" si="1"/>
        <v>1</v>
      </c>
    </row>
    <row r="7" spans="1:12" ht="21" customHeight="1" x14ac:dyDescent="0.25">
      <c r="A7" s="4">
        <v>4</v>
      </c>
      <c r="B7" s="10" t="s">
        <v>52</v>
      </c>
      <c r="C7" s="11" t="s">
        <v>122</v>
      </c>
      <c r="D7" s="12" t="s">
        <v>6</v>
      </c>
      <c r="E7" s="10" t="s">
        <v>43</v>
      </c>
      <c r="F7" s="10" t="s">
        <v>40</v>
      </c>
      <c r="G7" s="13">
        <v>314</v>
      </c>
      <c r="H7" s="13">
        <v>410.53846153846155</v>
      </c>
      <c r="I7" s="14"/>
      <c r="J7" s="18">
        <f t="shared" si="0"/>
        <v>0</v>
      </c>
      <c r="K7" s="16">
        <f t="shared" si="1"/>
        <v>1</v>
      </c>
    </row>
    <row r="8" spans="1:12" ht="21" customHeight="1" x14ac:dyDescent="0.25">
      <c r="A8" s="4">
        <v>5</v>
      </c>
      <c r="B8" s="10" t="s">
        <v>53</v>
      </c>
      <c r="C8" s="11" t="s">
        <v>123</v>
      </c>
      <c r="D8" s="12" t="s">
        <v>7</v>
      </c>
      <c r="E8" s="10" t="s">
        <v>31</v>
      </c>
      <c r="F8" s="10" t="s">
        <v>40</v>
      </c>
      <c r="G8" s="13">
        <v>283</v>
      </c>
      <c r="H8" s="13">
        <v>922.53846153846155</v>
      </c>
      <c r="I8" s="14"/>
      <c r="J8" s="18">
        <f t="shared" si="0"/>
        <v>0</v>
      </c>
      <c r="K8" s="16">
        <f t="shared" si="1"/>
        <v>1</v>
      </c>
    </row>
    <row r="9" spans="1:12" ht="21" customHeight="1" x14ac:dyDescent="0.25">
      <c r="A9" s="4">
        <v>6</v>
      </c>
      <c r="B9" s="10" t="s">
        <v>82</v>
      </c>
      <c r="C9" s="11" t="s">
        <v>124</v>
      </c>
      <c r="D9" s="12" t="s">
        <v>100</v>
      </c>
      <c r="E9" s="10" t="s">
        <v>43</v>
      </c>
      <c r="F9" s="10" t="s">
        <v>40</v>
      </c>
      <c r="G9" s="13">
        <v>4318</v>
      </c>
      <c r="H9" s="13">
        <v>43.615384615384613</v>
      </c>
      <c r="I9" s="14"/>
      <c r="J9" s="18">
        <f t="shared" si="0"/>
        <v>0</v>
      </c>
      <c r="K9" s="16">
        <f t="shared" si="1"/>
        <v>1</v>
      </c>
    </row>
    <row r="10" spans="1:12" ht="21" customHeight="1" x14ac:dyDescent="0.25">
      <c r="A10" s="4">
        <v>7</v>
      </c>
      <c r="B10" s="10" t="s">
        <v>54</v>
      </c>
      <c r="C10" s="11" t="s">
        <v>125</v>
      </c>
      <c r="D10" s="12" t="s">
        <v>44</v>
      </c>
      <c r="E10" s="10" t="s">
        <v>43</v>
      </c>
      <c r="F10" s="10" t="s">
        <v>40</v>
      </c>
      <c r="G10" s="13">
        <v>5052</v>
      </c>
      <c r="H10" s="13">
        <v>4.5384615384615383</v>
      </c>
      <c r="I10" s="14"/>
      <c r="J10" s="18">
        <f t="shared" si="0"/>
        <v>0</v>
      </c>
      <c r="K10" s="16">
        <f t="shared" si="1"/>
        <v>1</v>
      </c>
    </row>
    <row r="11" spans="1:12" ht="21" customHeight="1" x14ac:dyDescent="0.25">
      <c r="A11" s="4">
        <v>8</v>
      </c>
      <c r="B11" s="10" t="s">
        <v>55</v>
      </c>
      <c r="C11" s="11" t="s">
        <v>126</v>
      </c>
      <c r="D11" s="12" t="s">
        <v>8</v>
      </c>
      <c r="E11" s="10" t="s">
        <v>43</v>
      </c>
      <c r="F11" s="10" t="s">
        <v>40</v>
      </c>
      <c r="G11" s="13">
        <v>6315</v>
      </c>
      <c r="H11" s="13">
        <v>222.46153846153845</v>
      </c>
      <c r="I11" s="14"/>
      <c r="J11" s="18">
        <f t="shared" si="0"/>
        <v>0</v>
      </c>
      <c r="K11" s="16">
        <f t="shared" si="1"/>
        <v>1</v>
      </c>
    </row>
    <row r="12" spans="1:12" ht="21" customHeight="1" x14ac:dyDescent="0.25">
      <c r="A12" s="4">
        <v>9</v>
      </c>
      <c r="B12" s="10" t="s">
        <v>56</v>
      </c>
      <c r="C12" s="11" t="s">
        <v>127</v>
      </c>
      <c r="D12" s="12" t="s">
        <v>9</v>
      </c>
      <c r="E12" s="10" t="s">
        <v>43</v>
      </c>
      <c r="F12" s="10" t="s">
        <v>40</v>
      </c>
      <c r="G12" s="13">
        <v>2021</v>
      </c>
      <c r="H12" s="13">
        <v>890.61538461538464</v>
      </c>
      <c r="I12" s="14"/>
      <c r="J12" s="18">
        <f t="shared" si="0"/>
        <v>0</v>
      </c>
      <c r="K12" s="16">
        <f t="shared" si="1"/>
        <v>1</v>
      </c>
    </row>
    <row r="13" spans="1:12" ht="21" customHeight="1" x14ac:dyDescent="0.25">
      <c r="A13" s="4">
        <v>10</v>
      </c>
      <c r="B13" s="10" t="s">
        <v>57</v>
      </c>
      <c r="C13" s="11" t="s">
        <v>128</v>
      </c>
      <c r="D13" s="12" t="s">
        <v>10</v>
      </c>
      <c r="E13" s="10" t="s">
        <v>33</v>
      </c>
      <c r="F13" s="10" t="s">
        <v>40</v>
      </c>
      <c r="G13" s="13">
        <v>1448</v>
      </c>
      <c r="H13" s="13">
        <v>261.15384615384613</v>
      </c>
      <c r="I13" s="14"/>
      <c r="J13" s="18">
        <f t="shared" si="0"/>
        <v>0</v>
      </c>
      <c r="K13" s="16">
        <f t="shared" si="1"/>
        <v>1</v>
      </c>
    </row>
    <row r="14" spans="1:12" ht="21" customHeight="1" x14ac:dyDescent="0.25">
      <c r="A14" s="4">
        <v>11</v>
      </c>
      <c r="B14" s="10" t="s">
        <v>58</v>
      </c>
      <c r="C14" s="11" t="s">
        <v>129</v>
      </c>
      <c r="D14" s="12" t="s">
        <v>11</v>
      </c>
      <c r="E14" s="10" t="s">
        <v>33</v>
      </c>
      <c r="F14" s="10" t="s">
        <v>40</v>
      </c>
      <c r="G14" s="13">
        <v>2171</v>
      </c>
      <c r="H14" s="13">
        <v>244.38461538461539</v>
      </c>
      <c r="I14" s="14"/>
      <c r="J14" s="18">
        <f t="shared" si="0"/>
        <v>0</v>
      </c>
      <c r="K14" s="16">
        <f t="shared" si="1"/>
        <v>1</v>
      </c>
    </row>
    <row r="15" spans="1:12" ht="21" customHeight="1" x14ac:dyDescent="0.25">
      <c r="A15" s="4">
        <v>12</v>
      </c>
      <c r="B15" s="10" t="s">
        <v>59</v>
      </c>
      <c r="C15" s="11" t="s">
        <v>130</v>
      </c>
      <c r="D15" s="12" t="s">
        <v>12</v>
      </c>
      <c r="E15" s="10" t="s">
        <v>32</v>
      </c>
      <c r="F15" s="10" t="s">
        <v>1</v>
      </c>
      <c r="G15" s="13">
        <v>6325</v>
      </c>
      <c r="H15" s="13">
        <v>411.46153846153845</v>
      </c>
      <c r="I15" s="14"/>
      <c r="J15" s="18">
        <f t="shared" si="0"/>
        <v>0</v>
      </c>
      <c r="K15" s="16">
        <f t="shared" si="1"/>
        <v>1</v>
      </c>
    </row>
    <row r="16" spans="1:12" ht="21" customHeight="1" x14ac:dyDescent="0.25">
      <c r="A16" s="4">
        <v>13</v>
      </c>
      <c r="B16" s="10" t="s">
        <v>83</v>
      </c>
      <c r="C16" s="11" t="s">
        <v>131</v>
      </c>
      <c r="D16" s="12" t="s">
        <v>101</v>
      </c>
      <c r="E16" s="10" t="s">
        <v>32</v>
      </c>
      <c r="F16" s="10" t="s">
        <v>1</v>
      </c>
      <c r="G16" s="13">
        <v>12345</v>
      </c>
      <c r="H16" s="13">
        <v>40.307692307692307</v>
      </c>
      <c r="I16" s="14"/>
      <c r="J16" s="18">
        <f t="shared" si="0"/>
        <v>0</v>
      </c>
      <c r="K16" s="16">
        <f t="shared" si="1"/>
        <v>1</v>
      </c>
    </row>
    <row r="17" spans="1:11" ht="21" customHeight="1" x14ac:dyDescent="0.25">
      <c r="A17" s="4">
        <v>14</v>
      </c>
      <c r="B17" s="10" t="s">
        <v>60</v>
      </c>
      <c r="C17" s="11" t="s">
        <v>132</v>
      </c>
      <c r="D17" s="12" t="s">
        <v>13</v>
      </c>
      <c r="E17" s="10" t="s">
        <v>32</v>
      </c>
      <c r="F17" s="10" t="s">
        <v>1</v>
      </c>
      <c r="G17" s="13">
        <v>29936</v>
      </c>
      <c r="H17" s="13">
        <v>541.15384615384619</v>
      </c>
      <c r="I17" s="14"/>
      <c r="J17" s="18">
        <f t="shared" si="0"/>
        <v>0</v>
      </c>
      <c r="K17" s="16">
        <f t="shared" si="1"/>
        <v>1</v>
      </c>
    </row>
    <row r="18" spans="1:11" ht="21" customHeight="1" x14ac:dyDescent="0.25">
      <c r="A18" s="4">
        <v>15</v>
      </c>
      <c r="B18" s="10" t="s">
        <v>61</v>
      </c>
      <c r="C18" s="11" t="s">
        <v>133</v>
      </c>
      <c r="D18" s="12" t="s">
        <v>14</v>
      </c>
      <c r="E18" s="10" t="s">
        <v>34</v>
      </c>
      <c r="F18" s="10" t="s">
        <v>41</v>
      </c>
      <c r="G18" s="13">
        <v>4509</v>
      </c>
      <c r="H18" s="13">
        <v>713.46153846153845</v>
      </c>
      <c r="I18" s="14"/>
      <c r="J18" s="18">
        <f t="shared" si="0"/>
        <v>0</v>
      </c>
      <c r="K18" s="16">
        <f t="shared" si="1"/>
        <v>1</v>
      </c>
    </row>
    <row r="19" spans="1:11" ht="21" customHeight="1" x14ac:dyDescent="0.25">
      <c r="A19" s="4">
        <v>16</v>
      </c>
      <c r="B19" s="10" t="s">
        <v>62</v>
      </c>
      <c r="C19" s="11" t="s">
        <v>134</v>
      </c>
      <c r="D19" s="12" t="s">
        <v>15</v>
      </c>
      <c r="E19" s="10" t="s">
        <v>34</v>
      </c>
      <c r="F19" s="10" t="s">
        <v>41</v>
      </c>
      <c r="G19" s="13">
        <v>14724</v>
      </c>
      <c r="H19" s="13">
        <v>82.384615384615387</v>
      </c>
      <c r="I19" s="14"/>
      <c r="J19" s="18">
        <f t="shared" si="0"/>
        <v>0</v>
      </c>
      <c r="K19" s="16">
        <f t="shared" si="1"/>
        <v>1</v>
      </c>
    </row>
    <row r="20" spans="1:11" ht="21" customHeight="1" x14ac:dyDescent="0.25">
      <c r="A20" s="4">
        <v>17</v>
      </c>
      <c r="B20" s="10" t="s">
        <v>63</v>
      </c>
      <c r="C20" s="11" t="s">
        <v>135</v>
      </c>
      <c r="D20" s="12" t="s">
        <v>16</v>
      </c>
      <c r="E20" s="10" t="s">
        <v>34</v>
      </c>
      <c r="F20" s="10" t="s">
        <v>41</v>
      </c>
      <c r="G20" s="13">
        <v>7120</v>
      </c>
      <c r="H20" s="13">
        <v>593.76923076923072</v>
      </c>
      <c r="I20" s="14"/>
      <c r="J20" s="18">
        <f t="shared" si="0"/>
        <v>0</v>
      </c>
      <c r="K20" s="16">
        <f t="shared" si="1"/>
        <v>1</v>
      </c>
    </row>
    <row r="21" spans="1:11" ht="21" customHeight="1" x14ac:dyDescent="0.25">
      <c r="A21" s="4">
        <v>18</v>
      </c>
      <c r="B21" s="10" t="s">
        <v>64</v>
      </c>
      <c r="C21" s="11" t="s">
        <v>136</v>
      </c>
      <c r="D21" s="12" t="s">
        <v>17</v>
      </c>
      <c r="E21" s="10" t="s">
        <v>34</v>
      </c>
      <c r="F21" s="10" t="s">
        <v>41</v>
      </c>
      <c r="G21" s="13">
        <v>10068</v>
      </c>
      <c r="H21" s="13">
        <v>183.46153846153845</v>
      </c>
      <c r="I21" s="14"/>
      <c r="J21" s="18">
        <f t="shared" si="0"/>
        <v>0</v>
      </c>
      <c r="K21" s="16">
        <f t="shared" si="1"/>
        <v>1</v>
      </c>
    </row>
    <row r="22" spans="1:11" ht="21" customHeight="1" x14ac:dyDescent="0.25">
      <c r="A22" s="4">
        <v>19</v>
      </c>
      <c r="B22" s="10" t="s">
        <v>84</v>
      </c>
      <c r="C22" s="11" t="s">
        <v>137</v>
      </c>
      <c r="D22" s="12" t="s">
        <v>102</v>
      </c>
      <c r="E22" s="10" t="s">
        <v>116</v>
      </c>
      <c r="F22" s="10" t="s">
        <v>42</v>
      </c>
      <c r="G22" s="13">
        <v>3781</v>
      </c>
      <c r="H22" s="13">
        <v>525.84615384615381</v>
      </c>
      <c r="I22" s="14"/>
      <c r="J22" s="18">
        <f t="shared" si="0"/>
        <v>0</v>
      </c>
      <c r="K22" s="16">
        <f t="shared" si="1"/>
        <v>1</v>
      </c>
    </row>
    <row r="23" spans="1:11" ht="21" customHeight="1" x14ac:dyDescent="0.25">
      <c r="A23" s="4">
        <v>20</v>
      </c>
      <c r="B23" s="10" t="s">
        <v>85</v>
      </c>
      <c r="C23" s="11" t="s">
        <v>138</v>
      </c>
      <c r="D23" s="12" t="s">
        <v>103</v>
      </c>
      <c r="E23" s="10" t="s">
        <v>116</v>
      </c>
      <c r="F23" s="10" t="s">
        <v>42</v>
      </c>
      <c r="G23" s="13">
        <v>5673</v>
      </c>
      <c r="H23" s="13">
        <v>365.30769230769232</v>
      </c>
      <c r="I23" s="14"/>
      <c r="J23" s="18">
        <f t="shared" si="0"/>
        <v>0</v>
      </c>
      <c r="K23" s="16">
        <f t="shared" si="1"/>
        <v>1</v>
      </c>
    </row>
    <row r="24" spans="1:11" ht="21" customHeight="1" x14ac:dyDescent="0.25">
      <c r="A24" s="4">
        <v>21</v>
      </c>
      <c r="B24" s="10" t="s">
        <v>86</v>
      </c>
      <c r="C24" s="11" t="s">
        <v>139</v>
      </c>
      <c r="D24" s="12" t="s">
        <v>104</v>
      </c>
      <c r="E24" s="10" t="s">
        <v>116</v>
      </c>
      <c r="F24" s="10" t="s">
        <v>42</v>
      </c>
      <c r="G24" s="13">
        <v>6062</v>
      </c>
      <c r="H24" s="13">
        <v>0</v>
      </c>
      <c r="I24" s="14"/>
      <c r="J24" s="18">
        <f t="shared" si="0"/>
        <v>0</v>
      </c>
      <c r="K24" s="16">
        <f t="shared" si="1"/>
        <v>1</v>
      </c>
    </row>
    <row r="25" spans="1:11" ht="21" customHeight="1" x14ac:dyDescent="0.25">
      <c r="A25" s="4">
        <v>22</v>
      </c>
      <c r="B25" s="10" t="s">
        <v>65</v>
      </c>
      <c r="C25" s="11" t="s">
        <v>140</v>
      </c>
      <c r="D25" s="12" t="s">
        <v>18</v>
      </c>
      <c r="E25" s="10" t="s">
        <v>35</v>
      </c>
      <c r="F25" s="10" t="s">
        <v>42</v>
      </c>
      <c r="G25" s="13">
        <v>95</v>
      </c>
      <c r="H25" s="13">
        <v>3096.4615384615386</v>
      </c>
      <c r="I25" s="14"/>
      <c r="J25" s="18">
        <f t="shared" si="0"/>
        <v>0</v>
      </c>
      <c r="K25" s="16">
        <f t="shared" si="1"/>
        <v>1</v>
      </c>
    </row>
    <row r="26" spans="1:11" ht="21" customHeight="1" x14ac:dyDescent="0.25">
      <c r="A26" s="4">
        <v>23</v>
      </c>
      <c r="B26" s="10" t="s">
        <v>87</v>
      </c>
      <c r="C26" s="11" t="s">
        <v>141</v>
      </c>
      <c r="D26" s="12" t="s">
        <v>105</v>
      </c>
      <c r="E26" s="10" t="s">
        <v>117</v>
      </c>
      <c r="F26" s="10" t="s">
        <v>42</v>
      </c>
      <c r="G26" s="13">
        <v>7367</v>
      </c>
      <c r="H26" s="13">
        <v>0</v>
      </c>
      <c r="I26" s="14"/>
      <c r="J26" s="18">
        <f t="shared" si="0"/>
        <v>0</v>
      </c>
      <c r="K26" s="16">
        <f t="shared" si="1"/>
        <v>1</v>
      </c>
    </row>
    <row r="27" spans="1:11" ht="21" customHeight="1" x14ac:dyDescent="0.25">
      <c r="A27" s="4">
        <v>24</v>
      </c>
      <c r="B27" s="10" t="s">
        <v>88</v>
      </c>
      <c r="C27" s="11" t="s">
        <v>142</v>
      </c>
      <c r="D27" s="12" t="s">
        <v>106</v>
      </c>
      <c r="E27" s="10" t="s">
        <v>117</v>
      </c>
      <c r="F27" s="10" t="s">
        <v>42</v>
      </c>
      <c r="G27" s="13">
        <v>7873</v>
      </c>
      <c r="H27" s="13">
        <v>0</v>
      </c>
      <c r="I27" s="14"/>
      <c r="J27" s="18">
        <f t="shared" si="0"/>
        <v>0</v>
      </c>
      <c r="K27" s="16">
        <f t="shared" si="1"/>
        <v>1</v>
      </c>
    </row>
    <row r="28" spans="1:11" ht="21" customHeight="1" x14ac:dyDescent="0.25">
      <c r="A28" s="4">
        <v>25</v>
      </c>
      <c r="B28" s="10" t="s">
        <v>66</v>
      </c>
      <c r="C28" s="11" t="s">
        <v>143</v>
      </c>
      <c r="D28" s="12" t="s">
        <v>19</v>
      </c>
      <c r="E28" s="10" t="s">
        <v>36</v>
      </c>
      <c r="F28" s="10" t="s">
        <v>42</v>
      </c>
      <c r="G28" s="13">
        <v>7367</v>
      </c>
      <c r="H28" s="13">
        <v>1341.7692307692307</v>
      </c>
      <c r="I28" s="14"/>
      <c r="J28" s="18">
        <f t="shared" si="0"/>
        <v>0</v>
      </c>
      <c r="K28" s="16">
        <f t="shared" si="1"/>
        <v>1</v>
      </c>
    </row>
    <row r="29" spans="1:11" ht="21" customHeight="1" x14ac:dyDescent="0.25">
      <c r="A29" s="4">
        <v>26</v>
      </c>
      <c r="B29" s="10" t="s">
        <v>67</v>
      </c>
      <c r="C29" s="11" t="s">
        <v>144</v>
      </c>
      <c r="D29" s="12" t="s">
        <v>45</v>
      </c>
      <c r="E29" s="10" t="s">
        <v>36</v>
      </c>
      <c r="F29" s="10" t="s">
        <v>42</v>
      </c>
      <c r="G29" s="13">
        <v>7873</v>
      </c>
      <c r="H29" s="13">
        <v>1087.0769230769231</v>
      </c>
      <c r="I29" s="14"/>
      <c r="J29" s="18">
        <f t="shared" si="0"/>
        <v>0</v>
      </c>
      <c r="K29" s="16">
        <f t="shared" si="1"/>
        <v>1</v>
      </c>
    </row>
    <row r="30" spans="1:11" ht="21" customHeight="1" x14ac:dyDescent="0.25">
      <c r="A30" s="4">
        <v>27</v>
      </c>
      <c r="B30" s="10" t="s">
        <v>68</v>
      </c>
      <c r="C30" s="11" t="s">
        <v>145</v>
      </c>
      <c r="D30" s="12" t="s">
        <v>20</v>
      </c>
      <c r="E30" s="10" t="s">
        <v>34</v>
      </c>
      <c r="F30" s="10" t="s">
        <v>42</v>
      </c>
      <c r="G30" s="13">
        <v>1040</v>
      </c>
      <c r="H30" s="13">
        <v>54.92307692307692</v>
      </c>
      <c r="I30" s="14"/>
      <c r="J30" s="18">
        <f t="shared" si="0"/>
        <v>0</v>
      </c>
      <c r="K30" s="16">
        <f t="shared" si="1"/>
        <v>1</v>
      </c>
    </row>
    <row r="31" spans="1:11" ht="21" customHeight="1" x14ac:dyDescent="0.25">
      <c r="A31" s="4">
        <v>28</v>
      </c>
      <c r="B31" s="10" t="s">
        <v>69</v>
      </c>
      <c r="C31" s="11" t="s">
        <v>146</v>
      </c>
      <c r="D31" s="12" t="s">
        <v>21</v>
      </c>
      <c r="E31" s="10" t="s">
        <v>34</v>
      </c>
      <c r="F31" s="10" t="s">
        <v>42</v>
      </c>
      <c r="G31" s="13">
        <v>1526</v>
      </c>
      <c r="H31" s="13">
        <v>71.92307692307692</v>
      </c>
      <c r="I31" s="14"/>
      <c r="J31" s="18">
        <f t="shared" si="0"/>
        <v>0</v>
      </c>
      <c r="K31" s="16">
        <f t="shared" si="1"/>
        <v>1</v>
      </c>
    </row>
    <row r="32" spans="1:11" ht="21" customHeight="1" x14ac:dyDescent="0.25">
      <c r="A32" s="4">
        <v>29</v>
      </c>
      <c r="B32" s="10" t="s">
        <v>70</v>
      </c>
      <c r="C32" s="11" t="s">
        <v>147</v>
      </c>
      <c r="D32" s="12" t="s">
        <v>22</v>
      </c>
      <c r="E32" s="10" t="s">
        <v>34</v>
      </c>
      <c r="F32" s="10" t="s">
        <v>42</v>
      </c>
      <c r="G32" s="13">
        <v>232</v>
      </c>
      <c r="H32" s="13">
        <v>61.07692307692308</v>
      </c>
      <c r="I32" s="14"/>
      <c r="J32" s="18">
        <f t="shared" ref="J32:J49" si="2">+H32*I32*12</f>
        <v>0</v>
      </c>
      <c r="K32" s="16">
        <f t="shared" ref="K32:K49" si="3">ROUNDUP(1-(I32/G32),2)</f>
        <v>1</v>
      </c>
    </row>
    <row r="33" spans="1:11" ht="21" customHeight="1" x14ac:dyDescent="0.25">
      <c r="A33" s="4">
        <v>30</v>
      </c>
      <c r="B33" s="10" t="s">
        <v>89</v>
      </c>
      <c r="C33" s="11" t="s">
        <v>148</v>
      </c>
      <c r="D33" s="12" t="s">
        <v>107</v>
      </c>
      <c r="E33" s="10" t="s">
        <v>43</v>
      </c>
      <c r="F33" s="10" t="s">
        <v>42</v>
      </c>
      <c r="G33" s="13">
        <v>322</v>
      </c>
      <c r="H33" s="13">
        <v>129.23076923076923</v>
      </c>
      <c r="I33" s="14"/>
      <c r="J33" s="18">
        <f t="shared" si="2"/>
        <v>0</v>
      </c>
      <c r="K33" s="16">
        <f t="shared" si="3"/>
        <v>1</v>
      </c>
    </row>
    <row r="34" spans="1:11" ht="21" customHeight="1" x14ac:dyDescent="0.25">
      <c r="A34" s="4">
        <v>31</v>
      </c>
      <c r="B34" s="10" t="s">
        <v>71</v>
      </c>
      <c r="C34" s="11" t="s">
        <v>149</v>
      </c>
      <c r="D34" s="12" t="s">
        <v>23</v>
      </c>
      <c r="E34" s="10" t="s">
        <v>38</v>
      </c>
      <c r="F34" s="10" t="s">
        <v>42</v>
      </c>
      <c r="G34" s="13">
        <v>390</v>
      </c>
      <c r="H34" s="13">
        <v>4705.6923076923076</v>
      </c>
      <c r="I34" s="14"/>
      <c r="J34" s="18">
        <f t="shared" si="2"/>
        <v>0</v>
      </c>
      <c r="K34" s="16">
        <f t="shared" si="3"/>
        <v>1</v>
      </c>
    </row>
    <row r="35" spans="1:11" ht="21" customHeight="1" x14ac:dyDescent="0.25">
      <c r="A35" s="4">
        <v>32</v>
      </c>
      <c r="B35" s="10" t="s">
        <v>72</v>
      </c>
      <c r="C35" s="11" t="s">
        <v>150</v>
      </c>
      <c r="D35" s="12" t="s">
        <v>24</v>
      </c>
      <c r="E35" s="10" t="s">
        <v>38</v>
      </c>
      <c r="F35" s="10" t="s">
        <v>42</v>
      </c>
      <c r="G35" s="13">
        <v>585</v>
      </c>
      <c r="H35" s="13">
        <v>2547.3076923076924</v>
      </c>
      <c r="I35" s="14"/>
      <c r="J35" s="18">
        <f t="shared" si="2"/>
        <v>0</v>
      </c>
      <c r="K35" s="16">
        <f t="shared" si="3"/>
        <v>1</v>
      </c>
    </row>
    <row r="36" spans="1:11" ht="21" customHeight="1" x14ac:dyDescent="0.25">
      <c r="A36" s="4">
        <v>33</v>
      </c>
      <c r="B36" s="10" t="s">
        <v>73</v>
      </c>
      <c r="C36" s="11" t="s">
        <v>151</v>
      </c>
      <c r="D36" s="12" t="s">
        <v>25</v>
      </c>
      <c r="E36" s="10" t="s">
        <v>37</v>
      </c>
      <c r="F36" s="10" t="s">
        <v>42</v>
      </c>
      <c r="G36" s="13">
        <v>210</v>
      </c>
      <c r="H36" s="13">
        <v>417.15384615384613</v>
      </c>
      <c r="I36" s="14"/>
      <c r="J36" s="18">
        <f t="shared" si="2"/>
        <v>0</v>
      </c>
      <c r="K36" s="16">
        <f t="shared" si="3"/>
        <v>1</v>
      </c>
    </row>
    <row r="37" spans="1:11" ht="21" customHeight="1" x14ac:dyDescent="0.25">
      <c r="A37" s="4">
        <v>34</v>
      </c>
      <c r="B37" s="10" t="s">
        <v>74</v>
      </c>
      <c r="C37" s="11" t="s">
        <v>152</v>
      </c>
      <c r="D37" s="12" t="s">
        <v>26</v>
      </c>
      <c r="E37" s="10" t="s">
        <v>37</v>
      </c>
      <c r="F37" s="10" t="s">
        <v>42</v>
      </c>
      <c r="G37" s="13">
        <v>477</v>
      </c>
      <c r="H37" s="13">
        <v>819.76923076923072</v>
      </c>
      <c r="I37" s="14"/>
      <c r="J37" s="18">
        <f t="shared" si="2"/>
        <v>0</v>
      </c>
      <c r="K37" s="16">
        <f t="shared" si="3"/>
        <v>1</v>
      </c>
    </row>
    <row r="38" spans="1:11" ht="21" customHeight="1" x14ac:dyDescent="0.25">
      <c r="A38" s="4">
        <v>35</v>
      </c>
      <c r="B38" s="10" t="s">
        <v>75</v>
      </c>
      <c r="C38" s="11" t="s">
        <v>153</v>
      </c>
      <c r="D38" s="12" t="s">
        <v>27</v>
      </c>
      <c r="E38" s="10" t="s">
        <v>39</v>
      </c>
      <c r="F38" s="10" t="s">
        <v>2</v>
      </c>
      <c r="G38" s="13">
        <v>286</v>
      </c>
      <c r="H38" s="13">
        <v>1411.8461538461538</v>
      </c>
      <c r="I38" s="14"/>
      <c r="J38" s="18">
        <f t="shared" si="2"/>
        <v>0</v>
      </c>
      <c r="K38" s="16">
        <f t="shared" si="3"/>
        <v>1</v>
      </c>
    </row>
    <row r="39" spans="1:11" ht="21" customHeight="1" x14ac:dyDescent="0.25">
      <c r="A39" s="4">
        <v>36</v>
      </c>
      <c r="B39" s="10" t="s">
        <v>90</v>
      </c>
      <c r="C39" s="11" t="s">
        <v>154</v>
      </c>
      <c r="D39" s="12" t="s">
        <v>108</v>
      </c>
      <c r="E39" s="10" t="s">
        <v>34</v>
      </c>
      <c r="F39" s="10" t="s">
        <v>42</v>
      </c>
      <c r="G39" s="13">
        <v>1174</v>
      </c>
      <c r="H39" s="13">
        <v>258.84615384615387</v>
      </c>
      <c r="I39" s="14"/>
      <c r="J39" s="18">
        <f t="shared" si="2"/>
        <v>0</v>
      </c>
      <c r="K39" s="16">
        <f t="shared" si="3"/>
        <v>1</v>
      </c>
    </row>
    <row r="40" spans="1:11" ht="21" customHeight="1" x14ac:dyDescent="0.25">
      <c r="A40" s="4">
        <v>37</v>
      </c>
      <c r="B40" s="10" t="s">
        <v>91</v>
      </c>
      <c r="C40" s="11" t="s">
        <v>155</v>
      </c>
      <c r="D40" s="12" t="s">
        <v>109</v>
      </c>
      <c r="E40" s="10" t="s">
        <v>34</v>
      </c>
      <c r="F40" s="10" t="s">
        <v>42</v>
      </c>
      <c r="G40" s="13">
        <v>757</v>
      </c>
      <c r="H40" s="13">
        <v>510.07692307692309</v>
      </c>
      <c r="I40" s="14"/>
      <c r="J40" s="18">
        <f t="shared" si="2"/>
        <v>0</v>
      </c>
      <c r="K40" s="16">
        <f t="shared" si="3"/>
        <v>1</v>
      </c>
    </row>
    <row r="41" spans="1:11" ht="21" customHeight="1" x14ac:dyDescent="0.25">
      <c r="A41" s="4">
        <v>38</v>
      </c>
      <c r="B41" s="10" t="s">
        <v>92</v>
      </c>
      <c r="C41" s="11" t="s">
        <v>156</v>
      </c>
      <c r="D41" s="12" t="s">
        <v>110</v>
      </c>
      <c r="E41" s="10" t="s">
        <v>34</v>
      </c>
      <c r="F41" s="10" t="s">
        <v>42</v>
      </c>
      <c r="G41" s="13">
        <v>528</v>
      </c>
      <c r="H41" s="13">
        <v>32.07692307692308</v>
      </c>
      <c r="I41" s="14"/>
      <c r="J41" s="18">
        <f t="shared" si="2"/>
        <v>0</v>
      </c>
      <c r="K41" s="16">
        <f t="shared" si="3"/>
        <v>1</v>
      </c>
    </row>
    <row r="42" spans="1:11" ht="21" customHeight="1" x14ac:dyDescent="0.25">
      <c r="A42" s="4">
        <v>39</v>
      </c>
      <c r="B42" s="10" t="s">
        <v>93</v>
      </c>
      <c r="C42" s="11" t="s">
        <v>157</v>
      </c>
      <c r="D42" s="12" t="s">
        <v>111</v>
      </c>
      <c r="E42" s="10" t="s">
        <v>33</v>
      </c>
      <c r="F42" s="10" t="s">
        <v>42</v>
      </c>
      <c r="G42" s="13">
        <v>799</v>
      </c>
      <c r="H42" s="13">
        <v>51.846153846153847</v>
      </c>
      <c r="I42" s="14"/>
      <c r="J42" s="18">
        <f t="shared" si="2"/>
        <v>0</v>
      </c>
      <c r="K42" s="16">
        <f t="shared" si="3"/>
        <v>1</v>
      </c>
    </row>
    <row r="43" spans="1:11" ht="21" customHeight="1" x14ac:dyDescent="0.25">
      <c r="A43" s="4">
        <v>40</v>
      </c>
      <c r="B43" s="10" t="s">
        <v>94</v>
      </c>
      <c r="C43" s="11" t="s">
        <v>158</v>
      </c>
      <c r="D43" s="12" t="s">
        <v>112</v>
      </c>
      <c r="E43" s="10" t="s">
        <v>33</v>
      </c>
      <c r="F43" s="10" t="s">
        <v>42</v>
      </c>
      <c r="G43" s="13">
        <v>1127</v>
      </c>
      <c r="H43" s="13">
        <v>255.84615384615384</v>
      </c>
      <c r="I43" s="14"/>
      <c r="J43" s="18">
        <f t="shared" si="2"/>
        <v>0</v>
      </c>
      <c r="K43" s="16">
        <f t="shared" si="3"/>
        <v>1</v>
      </c>
    </row>
    <row r="44" spans="1:11" ht="21" customHeight="1" x14ac:dyDescent="0.25">
      <c r="A44" s="4">
        <v>41</v>
      </c>
      <c r="B44" s="10" t="s">
        <v>95</v>
      </c>
      <c r="C44" s="11" t="s">
        <v>159</v>
      </c>
      <c r="D44" s="12" t="s">
        <v>113</v>
      </c>
      <c r="E44" s="10" t="s">
        <v>33</v>
      </c>
      <c r="F44" s="10" t="s">
        <v>42</v>
      </c>
      <c r="G44" s="13">
        <v>1597</v>
      </c>
      <c r="H44" s="13">
        <v>127.38461538461539</v>
      </c>
      <c r="I44" s="14"/>
      <c r="J44" s="18">
        <f t="shared" si="2"/>
        <v>0</v>
      </c>
      <c r="K44" s="16">
        <f t="shared" si="3"/>
        <v>1</v>
      </c>
    </row>
    <row r="45" spans="1:11" ht="21" customHeight="1" x14ac:dyDescent="0.25">
      <c r="A45" s="4">
        <v>42</v>
      </c>
      <c r="B45" s="10" t="s">
        <v>96</v>
      </c>
      <c r="C45" s="11" t="s">
        <v>160</v>
      </c>
      <c r="D45" s="12" t="s">
        <v>114</v>
      </c>
      <c r="E45" s="10" t="s">
        <v>33</v>
      </c>
      <c r="F45" s="10" t="s">
        <v>42</v>
      </c>
      <c r="G45" s="13">
        <v>2395</v>
      </c>
      <c r="H45" s="13">
        <v>8.0769230769230766</v>
      </c>
      <c r="I45" s="14"/>
      <c r="J45" s="18">
        <f t="shared" si="2"/>
        <v>0</v>
      </c>
      <c r="K45" s="16">
        <f t="shared" si="3"/>
        <v>1</v>
      </c>
    </row>
    <row r="46" spans="1:11" ht="21" customHeight="1" x14ac:dyDescent="0.25">
      <c r="A46" s="4">
        <v>43</v>
      </c>
      <c r="B46" s="10" t="s">
        <v>97</v>
      </c>
      <c r="C46" s="11" t="s">
        <v>161</v>
      </c>
      <c r="D46" s="12" t="s">
        <v>115</v>
      </c>
      <c r="E46" s="10" t="s">
        <v>33</v>
      </c>
      <c r="F46" s="10" t="s">
        <v>42</v>
      </c>
      <c r="G46" s="13">
        <v>760</v>
      </c>
      <c r="H46" s="13">
        <v>2310</v>
      </c>
      <c r="I46" s="14"/>
      <c r="J46" s="18">
        <f t="shared" si="2"/>
        <v>0</v>
      </c>
      <c r="K46" s="16">
        <f t="shared" si="3"/>
        <v>1</v>
      </c>
    </row>
    <row r="47" spans="1:11" ht="21" customHeight="1" x14ac:dyDescent="0.25">
      <c r="A47" s="4">
        <v>44</v>
      </c>
      <c r="B47" s="10" t="s">
        <v>76</v>
      </c>
      <c r="C47" s="11" t="s">
        <v>162</v>
      </c>
      <c r="D47" s="12" t="s">
        <v>28</v>
      </c>
      <c r="E47" s="10" t="s">
        <v>33</v>
      </c>
      <c r="F47" s="10" t="s">
        <v>42</v>
      </c>
      <c r="G47" s="13">
        <v>1141</v>
      </c>
      <c r="H47" s="13">
        <v>3025.3846153846152</v>
      </c>
      <c r="I47" s="14"/>
      <c r="J47" s="18">
        <f t="shared" si="2"/>
        <v>0</v>
      </c>
      <c r="K47" s="16">
        <f t="shared" si="3"/>
        <v>1</v>
      </c>
    </row>
    <row r="48" spans="1:11" ht="21" customHeight="1" x14ac:dyDescent="0.25">
      <c r="A48" s="4">
        <v>45</v>
      </c>
      <c r="B48" s="10" t="s">
        <v>77</v>
      </c>
      <c r="C48" s="11" t="s">
        <v>163</v>
      </c>
      <c r="D48" s="12" t="s">
        <v>29</v>
      </c>
      <c r="E48" s="10" t="s">
        <v>33</v>
      </c>
      <c r="F48" s="10" t="s">
        <v>42</v>
      </c>
      <c r="G48" s="13">
        <v>1610</v>
      </c>
      <c r="H48" s="13">
        <v>1516.8461538461538</v>
      </c>
      <c r="I48" s="14"/>
      <c r="J48" s="18">
        <f t="shared" si="2"/>
        <v>0</v>
      </c>
      <c r="K48" s="16">
        <f t="shared" si="3"/>
        <v>1</v>
      </c>
    </row>
    <row r="49" spans="1:11" ht="21" customHeight="1" x14ac:dyDescent="0.25">
      <c r="A49" s="4">
        <v>46</v>
      </c>
      <c r="B49" s="10" t="s">
        <v>78</v>
      </c>
      <c r="C49" s="11" t="s">
        <v>164</v>
      </c>
      <c r="D49" s="12" t="s">
        <v>30</v>
      </c>
      <c r="E49" s="10" t="s">
        <v>33</v>
      </c>
      <c r="F49" s="10" t="s">
        <v>42</v>
      </c>
      <c r="G49" s="13">
        <v>2281</v>
      </c>
      <c r="H49" s="13">
        <v>546.61538461538464</v>
      </c>
      <c r="I49" s="14"/>
      <c r="J49" s="18">
        <f t="shared" si="2"/>
        <v>0</v>
      </c>
      <c r="K49" s="16">
        <f t="shared" si="3"/>
        <v>1</v>
      </c>
    </row>
    <row r="50" spans="1:11" ht="22.5" customHeight="1" thickBot="1" x14ac:dyDescent="0.3">
      <c r="A50" s="20" t="s">
        <v>165</v>
      </c>
      <c r="B50" s="21"/>
      <c r="C50" s="21"/>
      <c r="D50" s="21"/>
      <c r="E50" s="21"/>
      <c r="F50" s="21"/>
      <c r="G50" s="21"/>
      <c r="H50" s="21"/>
      <c r="I50" s="22"/>
      <c r="J50" s="19">
        <f>SUM(J4:J49)</f>
        <v>0</v>
      </c>
      <c r="K50" s="17"/>
    </row>
    <row r="51" spans="1:11" ht="15.75" thickTop="1" x14ac:dyDescent="0.25"/>
  </sheetData>
  <mergeCells count="2">
    <mergeCell ref="A50:I50"/>
    <mergeCell ref="A1:K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마약</vt:lpstr>
      <vt:lpstr>마약!Print_Area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</dc:creator>
  <cp:lastModifiedBy>inha</cp:lastModifiedBy>
  <cp:lastPrinted>2020-08-03T23:00:17Z</cp:lastPrinted>
  <dcterms:created xsi:type="dcterms:W3CDTF">2018-08-07T06:03:45Z</dcterms:created>
  <dcterms:modified xsi:type="dcterms:W3CDTF">2020-08-18T23:42:35Z</dcterms:modified>
</cp:coreProperties>
</file>